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RADIOTERAPEUCI\14.2025\II Etap\"/>
    </mc:Choice>
  </mc:AlternateContent>
  <xr:revisionPtr revIDLastSave="0" documentId="13_ncr:1_{34DC3966-6197-4A61-81CF-7A92DFAAC5F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WNIOSEK" sheetId="1" r:id="rId1"/>
    <sheet name="BRACHYTERAPIA - procedury" sheetId="2" r:id="rId2"/>
    <sheet name="TELERADIOTERAPIA - procedur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Y7" i="1"/>
  <c r="V7" i="1"/>
  <c r="O7" i="1"/>
  <c r="Z7" i="1" l="1"/>
  <c r="AB7" i="1" s="1"/>
</calcChain>
</file>

<file path=xl/sharedStrings.xml><?xml version="1.0" encoding="utf-8"?>
<sst xmlns="http://schemas.openxmlformats.org/spreadsheetml/2006/main" count="79" uniqueCount="61">
  <si>
    <t>Liczba dni w tygodniu</t>
  </si>
  <si>
    <t>Szacunkowa ilość godzin miesięcznie</t>
  </si>
  <si>
    <t>Szacunkowa ilość godzin dyżuru miesięcznie</t>
  </si>
  <si>
    <t xml:space="preserve">Łączna ilość godzin miesięcznie </t>
  </si>
  <si>
    <t>Szacunkowa liczba procedur z Grupy A BRACHYTERAPIA w miesiącu</t>
  </si>
  <si>
    <t>Szacunkowa liczba procedur z Grupy B BRACHYTERAPIA w miesiącu</t>
  </si>
  <si>
    <t>Szacunkowa liczba procedur z Grupy C BRACHYTERAPIA w miesiącu</t>
  </si>
  <si>
    <t>Szacunkowa liczba procedur z Grupy A TELERADIOTERAPIA w miesiącu</t>
  </si>
  <si>
    <t>Szacunkowa liczba procedur z Grupy B TELERADIOTERAPIA w miesiącu</t>
  </si>
  <si>
    <t>Szacunkowa liczba procedur z Grupy C w miesiącu</t>
  </si>
  <si>
    <t xml:space="preserve">Ilość miesięcy </t>
  </si>
  <si>
    <t>Grupa</t>
  </si>
  <si>
    <t>Nazwa</t>
  </si>
  <si>
    <t>A</t>
  </si>
  <si>
    <t>Brachyterapia 3D "real time"</t>
  </si>
  <si>
    <t>Brachyterapia śródtkankowa/śródmaciczna w oparciu o planowanie 3D - aplikacje wielorazowe z podaniem jednej frakcji w trakcie jednej aplikacji</t>
  </si>
  <si>
    <t xml:space="preserve">Brachyterapia śródtkankowa w oparciu o planowanie 3D - aplikacje jednorazowe z podaniem wielu frakcji </t>
  </si>
  <si>
    <t>B</t>
  </si>
  <si>
    <t>Brachyterapia śródtkankowa w oparciu o planowanie 3D (boost)</t>
  </si>
  <si>
    <t>Brachyterapia powierzchniowa oparta na planowaniu 3D</t>
  </si>
  <si>
    <t>Brachyterapia śródoperacyjna</t>
  </si>
  <si>
    <t>C</t>
  </si>
  <si>
    <t>Brachyterapia pooperacyjna dopochwowa w oparciu o planowanie 3D</t>
  </si>
  <si>
    <t>Brachyterapia oparta o planowanie 2D</t>
  </si>
  <si>
    <t>Brachyterapia wewnątrzprzewodowa oparta na planowaniu 3D w oparciu o CT</t>
  </si>
  <si>
    <t>Teleradioterapia</t>
  </si>
  <si>
    <t>Teleradioterapia 3D z modulacją intensywności dawki</t>
  </si>
  <si>
    <t>Teleradioterapia radykalna z planowaniem trójwymiarowym (3D)</t>
  </si>
  <si>
    <t xml:space="preserve">Teleradioterapia stereotaktyczna </t>
  </si>
  <si>
    <t>Teleradioterapia 3D - całego ciała (TBI) lub połowy ciała (HBI) lub skóry całego ciała</t>
  </si>
  <si>
    <t>Teleradioterapia 3D - niekoplanarna z monitoringiem tomograficznym (3D-CRT)</t>
  </si>
  <si>
    <t>Teleradioterapia 3D  śródoperacyjna (3D-IORT)</t>
  </si>
  <si>
    <t>Teleradioterapia radykalna z planowaniem trójwymiarowym (2D)</t>
  </si>
  <si>
    <t>Teleradioterapia paliatywna proces leczenia 1 frakcją</t>
  </si>
  <si>
    <t>Teleradioterapia paliatywna frakcjonowana</t>
  </si>
  <si>
    <t xml:space="preserve">Wartość miesięczna wynagrodzenia z tytułu realizacji procedur z zakresu  teleradioterapii w PLN </t>
  </si>
  <si>
    <t xml:space="preserve">Wartość miesięczna wynagrodzenia z tytułu realizacji procedur z zakresu brachyterapii w PLN </t>
  </si>
  <si>
    <r>
      <t xml:space="preserve">Stawka za realizacje 1 procedury z procedur </t>
    </r>
    <r>
      <rPr>
        <b/>
        <sz val="10"/>
        <color rgb="FF000000"/>
        <rFont val="Calibri"/>
        <family val="2"/>
        <charset val="238"/>
      </rPr>
      <t>Grupy C</t>
    </r>
    <r>
      <rPr>
        <sz val="10"/>
        <color rgb="FF000000"/>
        <rFont val="Calibri"/>
        <family val="2"/>
        <charset val="238"/>
      </rPr>
      <t xml:space="preserve"> BRACHYTERAPIA w PLN </t>
    </r>
  </si>
  <si>
    <r>
      <t xml:space="preserve">Stawka za realizacje 1 procedury z procedur </t>
    </r>
    <r>
      <rPr>
        <b/>
        <sz val="10"/>
        <color rgb="FF000000"/>
        <rFont val="Calibri"/>
        <family val="2"/>
        <charset val="238"/>
      </rPr>
      <t>Grupy B</t>
    </r>
    <r>
      <rPr>
        <sz val="10"/>
        <color rgb="FF000000"/>
        <rFont val="Calibri"/>
        <family val="2"/>
        <charset val="238"/>
      </rPr>
      <t xml:space="preserve"> BRACHYTERAPIA w PLN </t>
    </r>
  </si>
  <si>
    <r>
      <t xml:space="preserve">Stawka za realizacje 1 procedury z procedur </t>
    </r>
    <r>
      <rPr>
        <b/>
        <sz val="10"/>
        <color rgb="FF000000"/>
        <rFont val="Calibri"/>
        <family val="2"/>
        <charset val="238"/>
      </rPr>
      <t>Grupy A</t>
    </r>
    <r>
      <rPr>
        <sz val="10"/>
        <color rgb="FF000000"/>
        <rFont val="Calibri"/>
        <family val="2"/>
        <charset val="238"/>
      </rPr>
      <t xml:space="preserve"> BRACHYTERAPIA w PLN </t>
    </r>
  </si>
  <si>
    <t xml:space="preserve">Stawka za 1h w PLN </t>
  </si>
  <si>
    <t>PROCEDURY BRACHYTERAPIA</t>
  </si>
  <si>
    <t>PROCEDURY TELERADIOTERAPIA</t>
  </si>
  <si>
    <r>
      <t xml:space="preserve">Stawka za realizacje 1 procedury z procedur </t>
    </r>
    <r>
      <rPr>
        <b/>
        <sz val="9.5"/>
        <color rgb="FF000000"/>
        <rFont val="Calibri"/>
        <family val="2"/>
        <charset val="238"/>
      </rPr>
      <t>Grupy A</t>
    </r>
    <r>
      <rPr>
        <sz val="9.5"/>
        <color rgb="FF000000"/>
        <rFont val="Calibri"/>
        <family val="2"/>
        <charset val="238"/>
      </rPr>
      <t xml:space="preserve"> TELERADIOTERAPIA w PLN </t>
    </r>
  </si>
  <si>
    <r>
      <t xml:space="preserve">Stawka za realizacje 1 procedury z procedur </t>
    </r>
    <r>
      <rPr>
        <b/>
        <sz val="9.5"/>
        <color rgb="FF000000"/>
        <rFont val="Calibri"/>
        <family val="2"/>
        <charset val="238"/>
      </rPr>
      <t>Grupy B</t>
    </r>
    <r>
      <rPr>
        <sz val="9.5"/>
        <color rgb="FF000000"/>
        <rFont val="Calibri"/>
        <family val="2"/>
        <charset val="238"/>
      </rPr>
      <t xml:space="preserve"> TELERADIOTERAPIA w PLN </t>
    </r>
  </si>
  <si>
    <r>
      <t xml:space="preserve">Stawka za realizacje 1 procedury z procedur </t>
    </r>
    <r>
      <rPr>
        <b/>
        <sz val="9.5"/>
        <color rgb="FF000000"/>
        <rFont val="Calibri"/>
        <family val="2"/>
        <charset val="238"/>
      </rPr>
      <t>Grupy C</t>
    </r>
    <r>
      <rPr>
        <sz val="9.5"/>
        <color rgb="FF000000"/>
        <rFont val="Calibri"/>
        <family val="2"/>
        <charset val="238"/>
      </rPr>
      <t xml:space="preserve"> TELERADIOTERAPIA w PLN </t>
    </r>
  </si>
  <si>
    <t>WYNAGRODZENIE MIESIĘCZNE wg stawki godzinowej w PLN</t>
  </si>
  <si>
    <t>PROCEDURY - BRACHYTERAPIA*</t>
  </si>
  <si>
    <t>PROCEDURY - TELERADIOTERAPIA*</t>
  </si>
  <si>
    <t>Specjaliści z zakresu radioterapii onkologicznej</t>
  </si>
  <si>
    <t>Łączne szacunkowe MIESIĘCZNE wynagrodzenie za  godziny podstawowe i procedury w PLN</t>
  </si>
  <si>
    <t xml:space="preserve">Szacowana liczba procedur (plan terapii protonowej) </t>
  </si>
  <si>
    <t>Stawka za jedną procedurę (plan terapii protonowej dla 1 pacjenta)</t>
  </si>
  <si>
    <t>Szacunkowa wartość miesięczna wynagrodzenia z tytułu realizacji procedur (planów terapii protonowej)</t>
  </si>
  <si>
    <t xml:space="preserve">Podana w formularzu szacunkowa liczba godzin ma charakter orientacyjny i służy do prawidłowego skalkulowania ceny oferty. Zlecana do realizacji liczba poszczególnych rodzajów świadczeń uzależniona będzie od rzeczywistych potrzeb NIO-PIB Kraków. Oferentom nie będą przysługiwać z tego tytułu żadne roszczenia wobec NIO PIB Kraków. </t>
  </si>
  <si>
    <t>……………………….</t>
  </si>
  <si>
    <t>podpis Oferenta</t>
  </si>
  <si>
    <t>*opis procedur w załączniku</t>
  </si>
  <si>
    <t>WARTOŚĆ UMOWY Łączne szacunkowe ROCZNE wynagrodzenie za  godziny podstawowe i procedury w PLN</t>
  </si>
  <si>
    <t>FORMULARZ CENOWY - część 2</t>
  </si>
  <si>
    <t xml:space="preserve"> Załącznik nr 1b do Ogłoszenia o konkursie nr DKP.5250.14.2025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</si>
</sst>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Aptos Narrow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9.5"/>
      <color rgb="FF000000"/>
      <name val="Calibri"/>
      <family val="2"/>
      <charset val="238"/>
    </font>
    <font>
      <b/>
      <sz val="9.5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9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9"/>
      <color theme="1"/>
      <name val="Aptos Narrow"/>
      <family val="2"/>
      <scheme val="minor"/>
    </font>
    <font>
      <b/>
      <sz val="12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rgb="FFDCEAF7"/>
      </patternFill>
    </fill>
    <fill>
      <patternFill patternType="solid">
        <fgColor theme="3" tint="0.89989928891872917"/>
        <bgColor rgb="FFE8E8E8"/>
      </patternFill>
    </fill>
    <fill>
      <patternFill patternType="solid">
        <fgColor theme="0"/>
        <bgColor rgb="FFDCEAF7"/>
      </patternFill>
    </fill>
    <fill>
      <patternFill patternType="solid">
        <fgColor theme="2" tint="-9.9978637043366805E-2"/>
        <bgColor rgb="FFE8E8E8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0" fillId="0" borderId="9" xfId="0" applyBorder="1"/>
    <xf numFmtId="0" fontId="6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wrapText="1"/>
    </xf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6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textRotation="90" wrapText="1"/>
    </xf>
    <xf numFmtId="0" fontId="4" fillId="2" borderId="13" xfId="0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 wrapText="1"/>
    </xf>
    <xf numFmtId="0" fontId="4" fillId="2" borderId="8" xfId="0" applyFont="1" applyFill="1" applyBorder="1" applyAlignment="1">
      <alignment horizontal="center" textRotation="90" wrapText="1"/>
    </xf>
    <xf numFmtId="0" fontId="4" fillId="2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textRotation="90" wrapText="1"/>
    </xf>
    <xf numFmtId="3" fontId="4" fillId="3" borderId="1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3" fillId="0" borderId="5" xfId="0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wrapText="1"/>
    </xf>
    <xf numFmtId="0" fontId="12" fillId="4" borderId="6" xfId="0" applyFont="1" applyFill="1" applyBorder="1" applyAlignment="1">
      <alignment horizontal="center" textRotation="90" wrapText="1"/>
    </xf>
    <xf numFmtId="0" fontId="5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textRotation="90" wrapText="1"/>
    </xf>
    <xf numFmtId="0" fontId="4" fillId="4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3" fillId="5" borderId="8" xfId="0" applyFont="1" applyFill="1" applyBorder="1" applyAlignment="1">
      <alignment horizontal="center" textRotation="90" wrapText="1"/>
    </xf>
    <xf numFmtId="0" fontId="3" fillId="6" borderId="15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E8E8E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A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F2D0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6"/>
  <sheetViews>
    <sheetView tabSelected="1" zoomScaleNormal="100" workbookViewId="0">
      <selection activeCell="B3" sqref="B3:Y3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7" width="6" style="1" customWidth="1"/>
    <col min="8" max="8" width="9.28515625" style="1" customWidth="1"/>
    <col min="9" max="14" width="7.7109375" style="1" customWidth="1"/>
    <col min="15" max="15" width="11.85546875" style="1" customWidth="1"/>
    <col min="16" max="21" width="7.28515625" style="1" customWidth="1"/>
    <col min="22" max="23" width="12.28515625" style="1" customWidth="1"/>
    <col min="24" max="24" width="9.7109375" style="1" customWidth="1"/>
    <col min="25" max="25" width="9.28515625" style="1" customWidth="1"/>
    <col min="26" max="26" width="15.42578125" style="2" customWidth="1"/>
    <col min="27" max="27" width="5.5703125" style="1" customWidth="1"/>
    <col min="28" max="28" width="17.7109375" style="1" customWidth="1"/>
    <col min="29" max="16384" width="9.140625" style="1"/>
  </cols>
  <sheetData>
    <row r="1" spans="1:29" x14ac:dyDescent="0.2">
      <c r="B1" s="51" t="s">
        <v>60</v>
      </c>
    </row>
    <row r="2" spans="1:29" ht="15" customHeight="1" x14ac:dyDescent="0.2">
      <c r="N2" s="3"/>
    </row>
    <row r="3" spans="1:29" ht="15.75" x14ac:dyDescent="0.25">
      <c r="B3" s="52" t="s">
        <v>59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9" ht="13.5" thickBot="1" x14ac:dyDescent="0.25"/>
    <row r="5" spans="1:29" ht="13.5" thickBot="1" x14ac:dyDescent="0.25">
      <c r="D5" s="32"/>
      <c r="E5" s="32"/>
      <c r="I5" s="46" t="s">
        <v>47</v>
      </c>
      <c r="J5" s="46"/>
      <c r="K5" s="46"/>
      <c r="L5" s="46"/>
      <c r="M5" s="46"/>
      <c r="N5" s="46"/>
      <c r="O5" s="47"/>
      <c r="P5" s="46" t="s">
        <v>48</v>
      </c>
      <c r="Q5" s="46"/>
      <c r="R5" s="46"/>
      <c r="S5" s="46"/>
      <c r="T5" s="46"/>
      <c r="U5" s="46"/>
      <c r="V5" s="47"/>
      <c r="W5" s="21"/>
      <c r="X5" s="22"/>
      <c r="Y5" s="22"/>
      <c r="Z5" s="20"/>
    </row>
    <row r="6" spans="1:29" s="2" customFormat="1" ht="190.5" customHeight="1" x14ac:dyDescent="0.25">
      <c r="C6" s="6" t="s">
        <v>0</v>
      </c>
      <c r="D6" s="19" t="s">
        <v>1</v>
      </c>
      <c r="E6" s="19" t="s">
        <v>2</v>
      </c>
      <c r="F6" s="6" t="s">
        <v>3</v>
      </c>
      <c r="G6" s="39" t="s">
        <v>40</v>
      </c>
      <c r="H6" s="25" t="s">
        <v>46</v>
      </c>
      <c r="I6" s="5" t="s">
        <v>39</v>
      </c>
      <c r="J6" s="6" t="s">
        <v>4</v>
      </c>
      <c r="K6" s="6" t="s">
        <v>38</v>
      </c>
      <c r="L6" s="6" t="s">
        <v>5</v>
      </c>
      <c r="M6" s="6" t="s">
        <v>37</v>
      </c>
      <c r="N6" s="27" t="s">
        <v>6</v>
      </c>
      <c r="O6" s="28" t="s">
        <v>36</v>
      </c>
      <c r="P6" s="17" t="s">
        <v>43</v>
      </c>
      <c r="Q6" s="6" t="s">
        <v>7</v>
      </c>
      <c r="R6" s="18" t="s">
        <v>44</v>
      </c>
      <c r="S6" s="6" t="s">
        <v>8</v>
      </c>
      <c r="T6" s="18" t="s">
        <v>45</v>
      </c>
      <c r="U6" s="27" t="s">
        <v>9</v>
      </c>
      <c r="V6" s="25" t="s">
        <v>35</v>
      </c>
      <c r="W6" s="41" t="s">
        <v>51</v>
      </c>
      <c r="X6" s="43" t="s">
        <v>52</v>
      </c>
      <c r="Y6" s="45" t="s">
        <v>53</v>
      </c>
      <c r="Z6" s="30" t="s">
        <v>50</v>
      </c>
      <c r="AA6" s="7" t="s">
        <v>10</v>
      </c>
      <c r="AB6" s="53" t="s">
        <v>58</v>
      </c>
      <c r="AC6" s="8"/>
    </row>
    <row r="7" spans="1:29" s="2" customFormat="1" ht="89.25" customHeight="1" x14ac:dyDescent="0.25">
      <c r="A7" s="22"/>
      <c r="B7" s="24" t="s">
        <v>49</v>
      </c>
      <c r="C7" s="33">
        <v>5</v>
      </c>
      <c r="D7" s="34">
        <v>160</v>
      </c>
      <c r="E7" s="34">
        <v>0</v>
      </c>
      <c r="F7" s="34">
        <f>D7+E7</f>
        <v>160</v>
      </c>
      <c r="G7" s="40"/>
      <c r="H7" s="26">
        <f>F7*G7</f>
        <v>0</v>
      </c>
      <c r="I7" s="35"/>
      <c r="J7" s="24">
        <v>1</v>
      </c>
      <c r="K7" s="24"/>
      <c r="L7" s="24">
        <v>1</v>
      </c>
      <c r="M7" s="24"/>
      <c r="N7" s="4">
        <v>1</v>
      </c>
      <c r="O7" s="29">
        <f>(I7*J7)+(K7*L7)+(M7*N7)</f>
        <v>0</v>
      </c>
      <c r="P7" s="36"/>
      <c r="Q7" s="24">
        <v>16</v>
      </c>
      <c r="R7" s="37"/>
      <c r="S7" s="24">
        <v>2</v>
      </c>
      <c r="T7" s="37"/>
      <c r="U7" s="4">
        <v>4</v>
      </c>
      <c r="V7" s="29">
        <f>(P7*Q7)+(R7*S7)+(T7*U7)</f>
        <v>0</v>
      </c>
      <c r="W7" s="42">
        <v>5</v>
      </c>
      <c r="X7" s="44"/>
      <c r="Y7" s="23">
        <f>W7*X7</f>
        <v>0</v>
      </c>
      <c r="Z7" s="31">
        <f>H7+O7+V7+Y7</f>
        <v>0</v>
      </c>
      <c r="AA7" s="38">
        <v>12</v>
      </c>
      <c r="AB7" s="54">
        <f>Z7*12</f>
        <v>0</v>
      </c>
      <c r="AC7" s="8"/>
    </row>
    <row r="10" spans="1:29" x14ac:dyDescent="0.2">
      <c r="B10" s="48" t="s">
        <v>54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AB10" s="2"/>
    </row>
    <row r="11" spans="1:29" ht="13.5" x14ac:dyDescent="0.2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AA11" s="49"/>
      <c r="AB11" s="2"/>
    </row>
    <row r="12" spans="1:29" ht="13.5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AA12" s="50" t="s">
        <v>55</v>
      </c>
      <c r="AB12" s="2"/>
    </row>
    <row r="13" spans="1:29" ht="13.5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AA13" s="50"/>
      <c r="AB13" s="2"/>
    </row>
    <row r="14" spans="1:29" ht="13.5" x14ac:dyDescent="0.2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AA14" s="50" t="s">
        <v>56</v>
      </c>
      <c r="AB14" s="2"/>
    </row>
    <row r="15" spans="1:29" x14ac:dyDescent="0.2">
      <c r="AB15" s="2"/>
    </row>
    <row r="16" spans="1:29" x14ac:dyDescent="0.2">
      <c r="C16" s="1" t="s">
        <v>57</v>
      </c>
    </row>
  </sheetData>
  <mergeCells count="4">
    <mergeCell ref="I5:O5"/>
    <mergeCell ref="P5:V5"/>
    <mergeCell ref="B10:N14"/>
    <mergeCell ref="B3:Y3"/>
  </mergeCells>
  <pageMargins left="0.7" right="0.7" top="0.75" bottom="0.75" header="0.511811023622047" footer="0.511811023622047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zoomScaleNormal="100" workbookViewId="0">
      <selection activeCell="C1" sqref="C1"/>
    </sheetView>
  </sheetViews>
  <sheetFormatPr defaultColWidth="8.42578125" defaultRowHeight="15" x14ac:dyDescent="0.25"/>
  <cols>
    <col min="2" max="2" width="8.85546875" customWidth="1"/>
    <col min="3" max="3" width="74.28515625" customWidth="1"/>
  </cols>
  <sheetData>
    <row r="1" spans="2:3" x14ac:dyDescent="0.25">
      <c r="C1" s="16" t="s">
        <v>41</v>
      </c>
    </row>
    <row r="2" spans="2:3" x14ac:dyDescent="0.25">
      <c r="B2" s="9" t="s">
        <v>11</v>
      </c>
      <c r="C2" s="10" t="s">
        <v>12</v>
      </c>
    </row>
    <row r="3" spans="2:3" ht="35.25" customHeight="1" x14ac:dyDescent="0.25">
      <c r="B3" s="11" t="s">
        <v>13</v>
      </c>
      <c r="C3" s="12" t="s">
        <v>14</v>
      </c>
    </row>
    <row r="4" spans="2:3" ht="35.25" customHeight="1" x14ac:dyDescent="0.25">
      <c r="B4" s="11" t="s">
        <v>13</v>
      </c>
      <c r="C4" s="12" t="s">
        <v>15</v>
      </c>
    </row>
    <row r="5" spans="2:3" ht="35.25" customHeight="1" x14ac:dyDescent="0.25">
      <c r="B5" s="11" t="s">
        <v>13</v>
      </c>
      <c r="C5" s="12" t="s">
        <v>16</v>
      </c>
    </row>
    <row r="6" spans="2:3" ht="35.25" customHeight="1" x14ac:dyDescent="0.25">
      <c r="B6" s="11" t="s">
        <v>17</v>
      </c>
      <c r="C6" s="12" t="s">
        <v>18</v>
      </c>
    </row>
    <row r="7" spans="2:3" ht="35.25" customHeight="1" x14ac:dyDescent="0.25">
      <c r="B7" s="11" t="s">
        <v>17</v>
      </c>
      <c r="C7" s="12" t="s">
        <v>19</v>
      </c>
    </row>
    <row r="8" spans="2:3" ht="35.25" customHeight="1" x14ac:dyDescent="0.25">
      <c r="B8" s="11" t="s">
        <v>17</v>
      </c>
      <c r="C8" s="12" t="s">
        <v>20</v>
      </c>
    </row>
    <row r="9" spans="2:3" ht="35.25" customHeight="1" x14ac:dyDescent="0.25">
      <c r="B9" s="11" t="s">
        <v>21</v>
      </c>
      <c r="C9" s="12" t="s">
        <v>22</v>
      </c>
    </row>
    <row r="10" spans="2:3" ht="35.25" customHeight="1" x14ac:dyDescent="0.25">
      <c r="B10" s="11" t="s">
        <v>21</v>
      </c>
      <c r="C10" s="12" t="s">
        <v>23</v>
      </c>
    </row>
    <row r="11" spans="2:3" ht="35.25" customHeight="1" x14ac:dyDescent="0.25">
      <c r="B11" s="11" t="s">
        <v>21</v>
      </c>
      <c r="C11" s="12" t="s">
        <v>24</v>
      </c>
    </row>
  </sheetData>
  <pageMargins left="0.7" right="0.7" top="0.75" bottom="0.75" header="0.511811023622047" footer="0.511811023622047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12"/>
  <sheetViews>
    <sheetView zoomScaleNormal="100" workbookViewId="0">
      <selection activeCell="C3" sqref="C3"/>
    </sheetView>
  </sheetViews>
  <sheetFormatPr defaultColWidth="8.42578125" defaultRowHeight="15" x14ac:dyDescent="0.25"/>
  <cols>
    <col min="3" max="3" width="72.5703125" customWidth="1"/>
  </cols>
  <sheetData>
    <row r="1" spans="2:3" x14ac:dyDescent="0.25">
      <c r="C1" s="16" t="s">
        <v>42</v>
      </c>
    </row>
    <row r="2" spans="2:3" x14ac:dyDescent="0.25">
      <c r="B2" s="13" t="s">
        <v>11</v>
      </c>
      <c r="C2" s="14" t="s">
        <v>12</v>
      </c>
    </row>
    <row r="3" spans="2:3" ht="28.5" customHeight="1" x14ac:dyDescent="0.25">
      <c r="B3" s="11" t="s">
        <v>13</v>
      </c>
      <c r="C3" s="15" t="s">
        <v>25</v>
      </c>
    </row>
    <row r="4" spans="2:3" ht="28.5" customHeight="1" x14ac:dyDescent="0.25">
      <c r="B4" s="11" t="s">
        <v>13</v>
      </c>
      <c r="C4" s="15" t="s">
        <v>26</v>
      </c>
    </row>
    <row r="5" spans="2:3" ht="28.5" customHeight="1" x14ac:dyDescent="0.25">
      <c r="B5" s="11" t="s">
        <v>13</v>
      </c>
      <c r="C5" s="15" t="s">
        <v>27</v>
      </c>
    </row>
    <row r="6" spans="2:3" ht="28.5" customHeight="1" x14ac:dyDescent="0.25">
      <c r="B6" s="11" t="s">
        <v>13</v>
      </c>
      <c r="C6" s="15" t="s">
        <v>28</v>
      </c>
    </row>
    <row r="7" spans="2:3" ht="36" customHeight="1" x14ac:dyDescent="0.25">
      <c r="B7" s="11" t="s">
        <v>13</v>
      </c>
      <c r="C7" s="15" t="s">
        <v>29</v>
      </c>
    </row>
    <row r="8" spans="2:3" ht="36" customHeight="1" x14ac:dyDescent="0.25">
      <c r="B8" s="11" t="s">
        <v>17</v>
      </c>
      <c r="C8" s="15" t="s">
        <v>30</v>
      </c>
    </row>
    <row r="9" spans="2:3" ht="28.5" customHeight="1" x14ac:dyDescent="0.25">
      <c r="B9" s="11" t="s">
        <v>17</v>
      </c>
      <c r="C9" s="15" t="s">
        <v>31</v>
      </c>
    </row>
    <row r="10" spans="2:3" ht="28.5" customHeight="1" x14ac:dyDescent="0.25">
      <c r="B10" s="11" t="s">
        <v>13</v>
      </c>
      <c r="C10" s="15" t="s">
        <v>32</v>
      </c>
    </row>
    <row r="11" spans="2:3" ht="28.5" customHeight="1" x14ac:dyDescent="0.25">
      <c r="B11" s="11" t="s">
        <v>21</v>
      </c>
      <c r="C11" s="15" t="s">
        <v>33</v>
      </c>
    </row>
    <row r="12" spans="2:3" ht="28.5" customHeight="1" x14ac:dyDescent="0.25">
      <c r="B12" s="11" t="s">
        <v>21</v>
      </c>
      <c r="C12" s="15" t="s">
        <v>34</v>
      </c>
    </row>
  </sheetData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WNIOSEK</vt:lpstr>
      <vt:lpstr>BRACHYTERAPIA - procedury</vt:lpstr>
      <vt:lpstr>TELERADIOTERAPIA - procedury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Ewa Zatorska-Kuś</cp:lastModifiedBy>
  <cp:revision>10</cp:revision>
  <cp:lastPrinted>2025-03-05T13:26:00Z</cp:lastPrinted>
  <dcterms:created xsi:type="dcterms:W3CDTF">2019-11-05T11:30:28Z</dcterms:created>
  <dcterms:modified xsi:type="dcterms:W3CDTF">2025-05-27T10:53:27Z</dcterms:modified>
  <dc:language>pl-PL</dc:language>
</cp:coreProperties>
</file>