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0" windowWidth="17235" windowHeight="4875"/>
  </bookViews>
  <sheets>
    <sheet name="Arkusz1" sheetId="1" r:id="rId1"/>
  </sheets>
  <definedNames>
    <definedName name="_xlnm.Print_Area" localSheetId="0">Arkusz1!$A$3:$J$22</definedName>
    <definedName name="Print_Area" localSheetId="0">Arkusz1!$A$3:$J$18</definedName>
  </definedNames>
  <calcPr calcId="145621"/>
</workbook>
</file>

<file path=xl/calcChain.xml><?xml version="1.0" encoding="utf-8"?>
<calcChain xmlns="http://schemas.openxmlformats.org/spreadsheetml/2006/main">
  <c r="G14" i="1" l="1"/>
  <c r="H14" i="1"/>
  <c r="I14" i="1" s="1"/>
  <c r="G15" i="1"/>
  <c r="H15" i="1"/>
  <c r="G16" i="1"/>
  <c r="H16" i="1"/>
  <c r="G17" i="1"/>
  <c r="H17" i="1"/>
  <c r="I17" i="1" s="1"/>
  <c r="G19" i="1"/>
  <c r="H19" i="1"/>
  <c r="G20" i="1"/>
  <c r="H20" i="1"/>
  <c r="I19" i="1" l="1"/>
  <c r="I22" i="1" s="1"/>
  <c r="H22" i="1"/>
  <c r="I20" i="1"/>
  <c r="J20" i="1" s="1"/>
  <c r="J17" i="1"/>
  <c r="I15" i="1"/>
  <c r="J15" i="1" s="1"/>
  <c r="J14" i="1"/>
  <c r="I16" i="1"/>
  <c r="H18" i="1"/>
  <c r="G18" i="1"/>
  <c r="H13" i="1"/>
  <c r="I13" i="1" s="1"/>
  <c r="J13" i="1" s="1"/>
  <c r="G13" i="1"/>
  <c r="H12" i="1"/>
  <c r="I12" i="1" s="1"/>
  <c r="G12" i="1"/>
  <c r="J19" i="1" l="1"/>
  <c r="J22" i="1" s="1"/>
  <c r="J16" i="1"/>
  <c r="I18" i="1"/>
  <c r="J12" i="1"/>
  <c r="G11" i="1"/>
  <c r="H11" i="1"/>
  <c r="J18" i="1" l="1"/>
  <c r="I11" i="1"/>
  <c r="J11" i="1" l="1"/>
</calcChain>
</file>

<file path=xl/sharedStrings.xml><?xml version="1.0" encoding="utf-8"?>
<sst xmlns="http://schemas.openxmlformats.org/spreadsheetml/2006/main" count="70" uniqueCount="51">
  <si>
    <t>Lp</t>
  </si>
  <si>
    <t>Nazwa przedmiotu zamówienia</t>
  </si>
  <si>
    <t>Ilość</t>
  </si>
  <si>
    <t>Cena jednostkowa netto</t>
  </si>
  <si>
    <t>Stawka podatku VAT</t>
  </si>
  <si>
    <t>Cena jednostkowa brutto</t>
  </si>
  <si>
    <t>Wartość netto</t>
  </si>
  <si>
    <t>Wartość podatku VAT</t>
  </si>
  <si>
    <t>Wartość brutto</t>
  </si>
  <si>
    <t>1.</t>
  </si>
  <si>
    <t>Jedn. miary</t>
  </si>
  <si>
    <t>2.</t>
  </si>
  <si>
    <t>3.</t>
  </si>
  <si>
    <t>4.</t>
  </si>
  <si>
    <t>szt.</t>
  </si>
  <si>
    <t>5.</t>
  </si>
  <si>
    <t>6.</t>
  </si>
  <si>
    <t>7.</t>
  </si>
  <si>
    <t>8.</t>
  </si>
  <si>
    <t>9.</t>
  </si>
  <si>
    <t>10.</t>
  </si>
  <si>
    <t xml:space="preserve">Temat: </t>
  </si>
  <si>
    <t>Część nr:</t>
  </si>
  <si>
    <t>Arkusz informacji szczegółowych</t>
  </si>
  <si>
    <t>Załącznik nr 1a do zapytania ofertowego nr ZAOP 11/322/21</t>
  </si>
  <si>
    <t>Iloczyn kolumn  4 i 5</t>
  </si>
  <si>
    <t>Iloczyn kolumn 6 i 8</t>
  </si>
  <si>
    <t>Suma kolumn 8 i 9</t>
  </si>
  <si>
    <t>Zamki wraz z kluczami do wszystkich szafek biurowych oraz kontenerów.</t>
  </si>
  <si>
    <t>Przedmiot oferty ma być fabrycznie nowy, wolny od wad i usterek.</t>
  </si>
  <si>
    <t>Gwarancja: 3 lata.</t>
  </si>
  <si>
    <t>Drzwi na zawiasach puszkowych samodomykających się.</t>
  </si>
  <si>
    <r>
      <rPr>
        <b/>
        <sz val="11"/>
        <color theme="1"/>
        <rFont val="Arial"/>
        <family val="2"/>
        <charset val="238"/>
      </rPr>
      <t>Biurko kształtowe prawe</t>
    </r>
    <r>
      <rPr>
        <sz val="11"/>
        <color theme="1"/>
        <rFont val="Arial"/>
        <family val="2"/>
        <charset val="238"/>
      </rPr>
      <t xml:space="preserve">                                      160 cm x 110 cm x 75 cm h, stelaż metalowy, malowany proszkowo, noga profil kwadratowy 5x5 cm, blat - kolor Dąb Lindberg,  stelaż w kolorze aluminiowym. Blat biurka wykonany z płyty o grubości 2,5 cm.</t>
    </r>
  </si>
  <si>
    <r>
      <rPr>
        <b/>
        <sz val="11"/>
        <color theme="1"/>
        <rFont val="Arial"/>
        <family val="2"/>
        <charset val="238"/>
      </rPr>
      <t xml:space="preserve">Biurko kształtowe lewe                                      </t>
    </r>
    <r>
      <rPr>
        <sz val="11"/>
        <color theme="1"/>
        <rFont val="Arial"/>
        <family val="2"/>
        <charset val="238"/>
      </rPr>
      <t>160 cm x 110 cm x 75 cm h, stelaż metalowy, malowany proszkowo, noga profil kwadratowy 5x5 cm, blat Dąb Lindberg, stelaż w kolorze aluminiowym. Blat biurka wykonany z płyty o grubości 2,5 cm.</t>
    </r>
  </si>
  <si>
    <r>
      <rPr>
        <b/>
        <sz val="11"/>
        <color theme="1"/>
        <rFont val="Arial"/>
        <family val="2"/>
        <charset val="238"/>
      </rPr>
      <t>Szafa ubraniowa</t>
    </r>
    <r>
      <rPr>
        <sz val="11"/>
        <color theme="1"/>
        <rFont val="Arial"/>
        <family val="2"/>
        <charset val="238"/>
      </rPr>
      <t xml:space="preserve">                                                      140 cm x 60 cm x 183 cm h. Dzielona na 2 części - po 70 cm, drążek, półka na dole, kolor Dąb Lindberg. Szafa wykonana z płyty o grubości 1,8 cm</t>
    </r>
  </si>
  <si>
    <r>
      <rPr>
        <b/>
        <sz val="11"/>
        <color theme="1"/>
        <rFont val="Arial"/>
        <family val="2"/>
        <charset val="238"/>
      </rPr>
      <t xml:space="preserve">Regał                                                                                </t>
    </r>
    <r>
      <rPr>
        <sz val="11"/>
        <color theme="1"/>
        <rFont val="Arial"/>
        <family val="2"/>
        <charset val="238"/>
      </rPr>
      <t>100 cm x 30 cm x 183 cm h, 5 półek regulowanych ( regulacja trzystopniowa), pełne plecy, kolor: Dąb Lindberg. Regał wykonany z płyty o grubości 1,8 cm</t>
    </r>
  </si>
  <si>
    <r>
      <rPr>
        <b/>
        <sz val="11"/>
        <color theme="1"/>
        <rFont val="Arial"/>
        <family val="2"/>
        <charset val="238"/>
      </rPr>
      <t>Kontener metalowy mobilny</t>
    </r>
    <r>
      <rPr>
        <sz val="11"/>
        <color theme="1"/>
        <rFont val="Arial"/>
        <family val="2"/>
        <charset val="238"/>
      </rPr>
      <t xml:space="preserve">                                   39 cm x 50 cm x 62 cm h, kolor szary, blacha stalowa 0,7 mm, prowadnice kulkowe, wysuw pełny, blokada wysuwu drugiej szuflady, piórnik, zamek centralny, 2 łamane kluczyki, Szuflada file A4, F4 – max 35 kg, koło podporowe; wym. wewnętrzne szuflad – 32,5 cm x 44,5 cm x 11 cm ( 2 szuflady), 32,5 cm x 44,5 cm x 27,5 cm (1 szuflada na dole), kółka 4cm, 2 z hamulcem, max obciążenie 120 kg. Kolor: RAL 7035.                   </t>
    </r>
  </si>
  <si>
    <r>
      <rPr>
        <b/>
        <sz val="11"/>
        <color theme="1"/>
        <rFont val="Arial"/>
        <family val="2"/>
        <charset val="238"/>
      </rPr>
      <t xml:space="preserve">Szafka na drukarkę na rolkach    </t>
    </r>
    <r>
      <rPr>
        <sz val="11"/>
        <color theme="1"/>
        <rFont val="Arial"/>
        <family val="2"/>
        <charset val="238"/>
      </rPr>
      <t xml:space="preserve">                           43 cm x 45 cm x 56 cm h, wewnątrz półka, kolor Dąb Lindberg. Szafka wykonana z płyty o grubości 1,8 cm</t>
    </r>
  </si>
  <si>
    <r>
      <rPr>
        <b/>
        <sz val="11"/>
        <color theme="1"/>
        <rFont val="Arial"/>
        <family val="2"/>
        <charset val="238"/>
      </rPr>
      <t xml:space="preserve">Aneks 140x55                                                        </t>
    </r>
    <r>
      <rPr>
        <sz val="11"/>
        <color theme="1"/>
        <rFont val="Arial"/>
        <family val="2"/>
        <charset val="238"/>
      </rPr>
      <t>szafka pod umywalkę 50 cm, szafka pod zlewozmywak z ociekaczem 90 cm, blat w kolorze  szary - jasny U12188 QR. Szafki + cokół - kolor Dąb Lindberg. Szafki wykonane z płyty o grubości 1,8 cm, blat kuchenny - grubość blatu: 3,8 cm; Szafki na cokole 10 cm</t>
    </r>
  </si>
  <si>
    <r>
      <rPr>
        <b/>
        <sz val="11"/>
        <color theme="1"/>
        <rFont val="Arial"/>
        <family val="2"/>
        <charset val="238"/>
      </rPr>
      <t xml:space="preserve">Aneks 160x55                                                                        </t>
    </r>
    <r>
      <rPr>
        <sz val="11"/>
        <color theme="1"/>
        <rFont val="Arial"/>
        <family val="2"/>
        <charset val="238"/>
      </rPr>
      <t>Szafka na zlew 100 cm, szafka z półką 60 cm, blat w kolorze szary jasny U12188 QR, Szafki + cokół Dąb Lindberg. Szafki wykonane z płyty o grubości 1,8 cm, blat kuchenny - grubość blatu: 3,8 cm; Szafki na cokole 10 cm</t>
    </r>
  </si>
  <si>
    <t>RAZEM</t>
  </si>
  <si>
    <r>
      <rPr>
        <b/>
        <sz val="11"/>
        <color theme="1"/>
        <rFont val="Arial"/>
        <family val="2"/>
        <charset val="238"/>
      </rPr>
      <t>Aneks</t>
    </r>
    <r>
      <rPr>
        <sz val="11"/>
        <color theme="1"/>
        <rFont val="Arial"/>
        <family val="2"/>
        <charset val="238"/>
      </rPr>
      <t xml:space="preserve"> 
Szafka dolna na zlew 100 cm x 60 cm
Szafka boczna 89 cm x 80 cm, w środku półka.
Blat odpowiadający długości szafki dolnej i bocznej.
Szafka górna 100 cm x 32 cm x 50 cm, wewnątrz półka i ociekacz.
Płyta boczna 200 cm x 80 cm, 
oddzielająca stanowiska pracy,
dostosowana do wysokości 
szafek górnych.
Blat w kolorze szary jasny U12188 QR
Szafki + ścianka boczna+ cokół 
kolor Dąb Lindberg. Szafki wykonane z płyty o grubości 1,8 cm, blat kuchenny - grubość blatu: 3,8 cm; zawiasy HAFELE; szafki wiszące z zawieszkami + listwa do motażu. Szafki na cokole 10 cm.</t>
    </r>
  </si>
  <si>
    <t xml:space="preserve">Meble </t>
  </si>
  <si>
    <r>
      <t>Wymiary są wymiarami przybliżonymi.</t>
    </r>
    <r>
      <rPr>
        <b/>
        <sz val="11"/>
        <color theme="1"/>
        <rFont val="Arial"/>
        <family val="2"/>
        <charset val="238"/>
      </rPr>
      <t xml:space="preserve"> Przed przystąpieniem do realizacji zamówienia</t>
    </r>
    <r>
      <rPr>
        <sz val="11"/>
        <color theme="1"/>
        <rFont val="Arial"/>
        <family val="2"/>
        <charset val="238"/>
      </rPr>
      <t xml:space="preserve"> Wykonawca zobowiązany jest do pomiarów w lokalu Zamawiającego oraz ustalenia dokładnych wymiarów, które mogą się różnić od wymiarów podanych w specyfikacji (+/-10% ), co nie wpłynie na cenę mebli.</t>
    </r>
  </si>
  <si>
    <t>Meble biurowe wraz z montażem wykonane z płyty meblowej, zgodnie z opisem przedmiotu zamówienia.</t>
  </si>
  <si>
    <t>Krawędzie blatów zabezpieczone przez okleinowanie obrzeżem ABS o gr. 2,0 mm w kolorze płyty meblowej, wskazanej w opisie przedmiotu zamówienia.</t>
  </si>
  <si>
    <t>W cenie dostawy wycięcie otworów pod zlewozmywak, umywalkę, kable oraz armaturę sanitarną, na miejscu, po uzgodnieniu z Zamawiającym.</t>
  </si>
  <si>
    <r>
      <t xml:space="preserve">Zamawiający wymaga, aby przed złożeniem oferty Oferenci przeprowadzili wizję lokalną w siedzibie Zamawiającego, ul. Garncarska 11, w dniu </t>
    </r>
    <r>
      <rPr>
        <b/>
        <u/>
        <sz val="11"/>
        <rFont val="Arial"/>
        <family val="2"/>
        <charset val="238"/>
      </rPr>
      <t>06.07.2021</t>
    </r>
    <r>
      <rPr>
        <b/>
        <sz val="11"/>
        <rFont val="Arial"/>
        <family val="2"/>
        <charset val="238"/>
      </rPr>
      <t xml:space="preserve"> r., godz. 13.00 – 14.00. Przedstawiciel Oferenta indywidualnie na własny koszt i ryzyko przeprowadzi wizję lokalną związaną z przedmiotem zamówienia dla poprawnego przygotowania oferty. Oferenci zgłaszają swój udział w wizji lokalnej do przedstawiciela Zamawiającego na adres e-mail: katarzyna.mlynarczyk-wygoda@onkologia.krakow.pl. Wszelkie pojawiające się w trakcie wizji lokalnej pytania i wnioski Oferentów zostaną przesłane w formie pisemnej do Zamawiającego na adres e-mail: katarzyna.mlynarczyk-wygoda@onkologia.krakow.pl. Wszelkie bieżące wyjaśnienia udzielone przez przedstawiciela Zamawiającego w czasie wizji lokalnej nie stanowią oficjalnego kanału komunikacji i nie mogą być podstawą ewentualnych roszczeń Oferentów. Do kontaktów w sprawie przeprowadzenia wizji lokalnej upoważniona jest: Katarzyna Młynarczyk-Wygoda, tel. 12 63 48 397.       </t>
    </r>
    <r>
      <rPr>
        <b/>
        <u/>
        <sz val="11"/>
        <rFont val="Arial"/>
        <family val="2"/>
        <charset val="238"/>
      </rPr>
      <t>Brak uczestnictwa w wizji lokalnej będzie skutkować odrzuceniem oferty.</t>
    </r>
  </si>
  <si>
    <t>Uchwyty do mebli do uzgodnienia z Wykonawcą po podpisaniu umowy, w kolorach do wyboru: aluminium, grafit, szary, brązowy, czarny.</t>
  </si>
  <si>
    <t>Wymagania dla załącznika nr 1a (część nr 1):</t>
  </si>
  <si>
    <r>
      <rPr>
        <b/>
        <sz val="11"/>
        <color theme="1"/>
        <rFont val="Arial"/>
        <family val="2"/>
        <charset val="238"/>
      </rPr>
      <t>Stanowisko dla 4 osób</t>
    </r>
    <r>
      <rPr>
        <sz val="11"/>
        <color theme="1"/>
        <rFont val="Arial"/>
        <family val="2"/>
        <charset val="238"/>
      </rPr>
      <t xml:space="preserve">:                                                   Blat 480 cm x 70 cm, grubość blatu 2,5 cm; stalaż metalowy, malowany proszkowo, noga profil kwadratowy 5x5 cm. Szafki wiszące na całą długość blatu - 480 cm x 39 cm x 72,3 cm h ( szafki  dwudrzwiowe w ilości: 4 sztuki ). Szafki podzielone proporcjonalnie na część górną zamykaną oraz dół otwarty. Zawieszki Camar. Blaty i szafki kolor: Dąb LIndberg.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</si>
</sst>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NumberFormat="1" applyFont="1"/>
    <xf numFmtId="0" fontId="0" fillId="0" borderId="1" xfId="0" applyBorder="1"/>
    <xf numFmtId="0" fontId="0" fillId="0" borderId="0" xfId="0" applyBorder="1"/>
    <xf numFmtId="0" fontId="4" fillId="0" borderId="0" xfId="0" applyFont="1" applyAlignment="1">
      <alignment horizontal="left" vertical="top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/>
    <xf numFmtId="0" fontId="5" fillId="0" borderId="6" xfId="0" applyFont="1" applyBorder="1"/>
    <xf numFmtId="0" fontId="7" fillId="0" borderId="6" xfId="0" applyFont="1" applyBorder="1" applyAlignment="1">
      <alignment horizontal="center" vertical="center"/>
    </xf>
    <xf numFmtId="0" fontId="8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right"/>
    </xf>
    <xf numFmtId="2" fontId="8" fillId="2" borderId="1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  <xf numFmtId="2" fontId="8" fillId="0" borderId="1" xfId="2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right"/>
    </xf>
    <xf numFmtId="10" fontId="5" fillId="0" borderId="2" xfId="0" applyNumberFormat="1" applyFont="1" applyBorder="1" applyAlignment="1">
      <alignment horizontal="right"/>
    </xf>
    <xf numFmtId="2" fontId="8" fillId="0" borderId="2" xfId="2" applyNumberFormat="1" applyFont="1" applyBorder="1" applyAlignment="1">
      <alignment horizontal="right" vertical="center" wrapText="1"/>
    </xf>
    <xf numFmtId="2" fontId="5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8" fillId="0" borderId="0" xfId="0" applyFont="1" applyBorder="1" applyAlignment="1">
      <alignment horizontal="center" vertical="center"/>
    </xf>
    <xf numFmtId="0" fontId="9" fillId="0" borderId="0" xfId="0" applyFont="1"/>
    <xf numFmtId="0" fontId="9" fillId="0" borderId="0" xfId="0" applyNumberFormat="1" applyFont="1"/>
    <xf numFmtId="0" fontId="9" fillId="0" borderId="0" xfId="0" applyFont="1" applyBorder="1"/>
    <xf numFmtId="2" fontId="8" fillId="0" borderId="1" xfId="0" applyNumberFormat="1" applyFont="1" applyBorder="1" applyAlignment="1">
      <alignment horizontal="right" vertical="center"/>
    </xf>
    <xf numFmtId="10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/>
    <xf numFmtId="2" fontId="11" fillId="0" borderId="1" xfId="0" applyNumberFormat="1" applyFont="1" applyBorder="1"/>
    <xf numFmtId="0" fontId="6" fillId="0" borderId="0" xfId="0" applyFont="1" applyBorder="1"/>
    <xf numFmtId="2" fontId="11" fillId="0" borderId="0" xfId="0" applyNumberFormat="1" applyFont="1" applyBorder="1"/>
    <xf numFmtId="0" fontId="11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</cellXfs>
  <cellStyles count="4">
    <cellStyle name="Normalny" xfId="0" builtinId="0"/>
    <cellStyle name="Normalny 2" xfId="2"/>
    <cellStyle name="Normalny 3" xfId="3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Z34"/>
  <sheetViews>
    <sheetView tabSelected="1" topLeftCell="A9" zoomScale="73" zoomScaleNormal="73" zoomScaleSheetLayoutView="75" workbookViewId="0">
      <selection activeCell="D9" sqref="D9"/>
    </sheetView>
  </sheetViews>
  <sheetFormatPr defaultRowHeight="15"/>
  <cols>
    <col min="1" max="1" width="5.140625" style="1" customWidth="1"/>
    <col min="2" max="2" width="51.5703125" style="1" customWidth="1"/>
    <col min="3" max="3" width="11.42578125" style="1" customWidth="1"/>
    <col min="4" max="4" width="11" style="1" customWidth="1"/>
    <col min="5" max="5" width="16.140625" style="1" customWidth="1"/>
    <col min="6" max="6" width="18.140625" style="1" customWidth="1"/>
    <col min="7" max="7" width="15.7109375" style="1" customWidth="1"/>
    <col min="8" max="8" width="15" style="1" customWidth="1"/>
    <col min="9" max="9" width="14.5703125" style="1" customWidth="1"/>
    <col min="10" max="10" width="20.28515625" style="1" customWidth="1"/>
  </cols>
  <sheetData>
    <row r="1" spans="1:14">
      <c r="A1" s="8"/>
      <c r="B1" s="8"/>
      <c r="C1" s="8"/>
      <c r="D1" s="8"/>
      <c r="E1" s="8"/>
      <c r="F1" s="8"/>
      <c r="G1" s="9" t="s">
        <v>24</v>
      </c>
      <c r="H1" s="8"/>
      <c r="I1" s="8"/>
      <c r="J1" s="8"/>
      <c r="K1" s="41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41"/>
    </row>
    <row r="3" spans="1:14" ht="13.5" customHeight="1">
      <c r="A3" s="8"/>
      <c r="B3" s="10" t="s">
        <v>22</v>
      </c>
      <c r="C3" s="11">
        <v>1</v>
      </c>
      <c r="D3" s="8"/>
      <c r="E3" s="8"/>
      <c r="F3" s="8"/>
      <c r="G3" s="8"/>
      <c r="H3" s="8"/>
      <c r="I3" s="8"/>
      <c r="J3" s="8"/>
      <c r="K3" s="41"/>
    </row>
    <row r="4" spans="1:14" ht="18.7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41"/>
    </row>
    <row r="5" spans="1:14" ht="30" customHeight="1">
      <c r="A5" s="8"/>
      <c r="B5" s="12" t="s">
        <v>21</v>
      </c>
      <c r="C5" s="56" t="s">
        <v>42</v>
      </c>
      <c r="D5" s="57"/>
      <c r="E5" s="57"/>
      <c r="F5" s="57"/>
      <c r="G5" s="57"/>
      <c r="H5" s="57"/>
      <c r="I5" s="57"/>
      <c r="J5" s="58"/>
      <c r="K5" s="41"/>
    </row>
    <row r="6" spans="1:14" ht="21.75" customHeight="1">
      <c r="A6" s="13"/>
      <c r="B6" s="13"/>
      <c r="C6" s="13"/>
      <c r="D6" s="13"/>
      <c r="E6" s="13" t="s">
        <v>23</v>
      </c>
      <c r="F6" s="13"/>
      <c r="G6" s="55"/>
      <c r="H6" s="55"/>
      <c r="I6" s="55"/>
      <c r="J6" s="55"/>
      <c r="K6" s="41"/>
    </row>
    <row r="7" spans="1:14" ht="21.75" customHeight="1">
      <c r="A7" s="14"/>
      <c r="B7" s="14"/>
      <c r="C7" s="14"/>
      <c r="D7" s="14"/>
      <c r="E7" s="14"/>
      <c r="F7" s="14"/>
      <c r="G7" s="15"/>
      <c r="H7" s="15"/>
      <c r="I7" s="15"/>
      <c r="J7" s="15"/>
      <c r="K7" s="41"/>
    </row>
    <row r="8" spans="1:14" s="3" customFormat="1" ht="15.75">
      <c r="A8" s="16">
        <v>1</v>
      </c>
      <c r="B8" s="16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  <c r="J8" s="17">
        <v>10</v>
      </c>
      <c r="K8" s="42"/>
    </row>
    <row r="9" spans="1:14" s="2" customFormat="1" ht="45" customHeight="1">
      <c r="A9" s="19" t="s">
        <v>0</v>
      </c>
      <c r="B9" s="18" t="s">
        <v>1</v>
      </c>
      <c r="C9" s="18" t="s">
        <v>10</v>
      </c>
      <c r="D9" s="19" t="s">
        <v>2</v>
      </c>
      <c r="E9" s="20" t="s">
        <v>3</v>
      </c>
      <c r="F9" s="18" t="s">
        <v>4</v>
      </c>
      <c r="G9" s="20" t="s">
        <v>5</v>
      </c>
      <c r="H9" s="18" t="s">
        <v>6</v>
      </c>
      <c r="I9" s="18" t="s">
        <v>7</v>
      </c>
      <c r="J9" s="18" t="s">
        <v>8</v>
      </c>
      <c r="K9" s="41"/>
    </row>
    <row r="10" spans="1:14" s="2" customFormat="1" ht="46.5" customHeight="1">
      <c r="A10" s="21"/>
      <c r="B10" s="22"/>
      <c r="C10" s="23"/>
      <c r="D10" s="24"/>
      <c r="E10" s="25"/>
      <c r="F10" s="26"/>
      <c r="G10" s="25"/>
      <c r="H10" s="18" t="s">
        <v>25</v>
      </c>
      <c r="I10" s="18" t="s">
        <v>26</v>
      </c>
      <c r="J10" s="18" t="s">
        <v>27</v>
      </c>
      <c r="K10" s="41"/>
      <c r="N10" s="6"/>
    </row>
    <row r="11" spans="1:14" s="2" customFormat="1" ht="243.75" customHeight="1">
      <c r="A11" s="27" t="s">
        <v>9</v>
      </c>
      <c r="B11" s="7" t="s">
        <v>41</v>
      </c>
      <c r="C11" s="28" t="s">
        <v>14</v>
      </c>
      <c r="D11" s="28">
        <v>1</v>
      </c>
      <c r="E11" s="44"/>
      <c r="F11" s="45"/>
      <c r="G11" s="31">
        <f t="shared" ref="G11" si="0">SUM(E11+E11*F11)</f>
        <v>0</v>
      </c>
      <c r="H11" s="32">
        <f t="shared" ref="H11" si="1">PRODUCT(D11*E11)</f>
        <v>0</v>
      </c>
      <c r="I11" s="32">
        <f t="shared" ref="I11" si="2">PRODUCT(H11,F11)</f>
        <v>0</v>
      </c>
      <c r="J11" s="32">
        <f t="shared" ref="J11" si="3">SUM(H11,I11)</f>
        <v>0</v>
      </c>
      <c r="K11" s="41"/>
    </row>
    <row r="12" spans="1:14" s="2" customFormat="1" ht="151.5" customHeight="1">
      <c r="A12" s="27" t="s">
        <v>11</v>
      </c>
      <c r="B12" s="7" t="s">
        <v>50</v>
      </c>
      <c r="C12" s="28" t="s">
        <v>14</v>
      </c>
      <c r="D12" s="28">
        <v>1</v>
      </c>
      <c r="E12" s="29"/>
      <c r="F12" s="30"/>
      <c r="G12" s="31">
        <f t="shared" ref="G12:G18" si="4">SUM(E12+E12*F12)</f>
        <v>0</v>
      </c>
      <c r="H12" s="32">
        <f t="shared" ref="H12:H18" si="5">PRODUCT(D12*E12)</f>
        <v>0</v>
      </c>
      <c r="I12" s="32">
        <f t="shared" ref="I12:I18" si="6">PRODUCT(H12,F12)</f>
        <v>0</v>
      </c>
      <c r="J12" s="32">
        <f t="shared" ref="J12:J18" si="7">SUM(H12,I12)</f>
        <v>0</v>
      </c>
      <c r="K12" s="47"/>
    </row>
    <row r="13" spans="1:14" s="2" customFormat="1" ht="85.5" customHeight="1">
      <c r="A13" s="27" t="s">
        <v>12</v>
      </c>
      <c r="B13" s="7" t="s">
        <v>34</v>
      </c>
      <c r="C13" s="28" t="s">
        <v>14</v>
      </c>
      <c r="D13" s="28">
        <v>1</v>
      </c>
      <c r="E13" s="29"/>
      <c r="F13" s="30"/>
      <c r="G13" s="31">
        <f t="shared" si="4"/>
        <v>0</v>
      </c>
      <c r="H13" s="32">
        <f t="shared" si="5"/>
        <v>0</v>
      </c>
      <c r="I13" s="32">
        <f t="shared" si="6"/>
        <v>0</v>
      </c>
      <c r="J13" s="32">
        <f t="shared" si="7"/>
        <v>0</v>
      </c>
      <c r="K13" s="41"/>
    </row>
    <row r="14" spans="1:14" s="2" customFormat="1" ht="84.75" customHeight="1">
      <c r="A14" s="27" t="s">
        <v>13</v>
      </c>
      <c r="B14" s="7" t="s">
        <v>35</v>
      </c>
      <c r="C14" s="28" t="s">
        <v>14</v>
      </c>
      <c r="D14" s="28">
        <v>1</v>
      </c>
      <c r="E14" s="29"/>
      <c r="F14" s="30"/>
      <c r="G14" s="31">
        <f t="shared" ref="G14:G17" si="8">SUM(E14+E14*F14)</f>
        <v>0</v>
      </c>
      <c r="H14" s="32">
        <f t="shared" ref="H14:H17" si="9">PRODUCT(D14*E14)</f>
        <v>0</v>
      </c>
      <c r="I14" s="32">
        <f t="shared" ref="I14:I17" si="10">PRODUCT(H14,F14)</f>
        <v>0</v>
      </c>
      <c r="J14" s="32">
        <f t="shared" ref="J14:J17" si="11">SUM(H14,I14)</f>
        <v>0</v>
      </c>
      <c r="K14" s="41"/>
    </row>
    <row r="15" spans="1:14" s="2" customFormat="1" ht="110.25" customHeight="1">
      <c r="A15" s="27" t="s">
        <v>15</v>
      </c>
      <c r="B15" s="7" t="s">
        <v>32</v>
      </c>
      <c r="C15" s="28" t="s">
        <v>14</v>
      </c>
      <c r="D15" s="28">
        <v>1</v>
      </c>
      <c r="E15" s="29"/>
      <c r="F15" s="30"/>
      <c r="G15" s="31">
        <f t="shared" si="8"/>
        <v>0</v>
      </c>
      <c r="H15" s="32">
        <f t="shared" si="9"/>
        <v>0</v>
      </c>
      <c r="I15" s="32">
        <f t="shared" si="10"/>
        <v>0</v>
      </c>
      <c r="J15" s="32">
        <f t="shared" si="11"/>
        <v>0</v>
      </c>
      <c r="K15" s="41"/>
    </row>
    <row r="16" spans="1:14" s="2" customFormat="1" ht="123" customHeight="1">
      <c r="A16" s="27" t="s">
        <v>16</v>
      </c>
      <c r="B16" s="7" t="s">
        <v>33</v>
      </c>
      <c r="C16" s="28" t="s">
        <v>14</v>
      </c>
      <c r="D16" s="28">
        <v>1</v>
      </c>
      <c r="E16" s="29"/>
      <c r="F16" s="30"/>
      <c r="G16" s="31">
        <f t="shared" si="8"/>
        <v>0</v>
      </c>
      <c r="H16" s="32">
        <f t="shared" si="9"/>
        <v>0</v>
      </c>
      <c r="I16" s="32">
        <f t="shared" si="10"/>
        <v>0</v>
      </c>
      <c r="J16" s="32">
        <f t="shared" si="11"/>
        <v>0</v>
      </c>
      <c r="K16" s="41"/>
    </row>
    <row r="17" spans="1:364" s="2" customFormat="1" ht="81" customHeight="1">
      <c r="A17" s="27" t="s">
        <v>17</v>
      </c>
      <c r="B17" s="7" t="s">
        <v>37</v>
      </c>
      <c r="C17" s="28" t="s">
        <v>14</v>
      </c>
      <c r="D17" s="28">
        <v>1</v>
      </c>
      <c r="E17" s="29"/>
      <c r="F17" s="30"/>
      <c r="G17" s="31">
        <f t="shared" si="8"/>
        <v>0</v>
      </c>
      <c r="H17" s="32">
        <f t="shared" si="9"/>
        <v>0</v>
      </c>
      <c r="I17" s="32">
        <f t="shared" si="10"/>
        <v>0</v>
      </c>
      <c r="J17" s="32">
        <f t="shared" si="11"/>
        <v>0</v>
      </c>
      <c r="K17" s="41"/>
    </row>
    <row r="18" spans="1:364" s="2" customFormat="1" ht="157.5" customHeight="1">
      <c r="A18" s="27" t="s">
        <v>18</v>
      </c>
      <c r="B18" s="7" t="s">
        <v>36</v>
      </c>
      <c r="C18" s="28" t="s">
        <v>14</v>
      </c>
      <c r="D18" s="33">
        <v>6</v>
      </c>
      <c r="E18" s="34"/>
      <c r="F18" s="35"/>
      <c r="G18" s="36">
        <f t="shared" si="4"/>
        <v>0</v>
      </c>
      <c r="H18" s="37">
        <f t="shared" si="5"/>
        <v>0</v>
      </c>
      <c r="I18" s="37">
        <f t="shared" si="6"/>
        <v>0</v>
      </c>
      <c r="J18" s="37">
        <f t="shared" si="7"/>
        <v>0</v>
      </c>
      <c r="K18" s="41"/>
    </row>
    <row r="19" spans="1:364" s="4" customFormat="1" ht="124.5" customHeight="1">
      <c r="A19" s="27" t="s">
        <v>19</v>
      </c>
      <c r="B19" s="7" t="s">
        <v>39</v>
      </c>
      <c r="C19" s="28" t="s">
        <v>14</v>
      </c>
      <c r="D19" s="38">
        <v>1</v>
      </c>
      <c r="E19" s="39"/>
      <c r="F19" s="39"/>
      <c r="G19" s="36">
        <f t="shared" ref="G19:G20" si="12">SUM(E19+E19*F19)</f>
        <v>0</v>
      </c>
      <c r="H19" s="37">
        <f t="shared" ref="H19:H20" si="13">PRODUCT(D19*E19)</f>
        <v>0</v>
      </c>
      <c r="I19" s="37">
        <f t="shared" ref="I19" si="14">PRODUCT(H19,F19)</f>
        <v>0</v>
      </c>
      <c r="J19" s="32">
        <f t="shared" ref="J19:J20" si="15">SUM(H19,I19)</f>
        <v>0</v>
      </c>
      <c r="K19" s="43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</row>
    <row r="20" spans="1:364" s="4" customFormat="1" ht="143.25" customHeight="1">
      <c r="A20" s="27" t="s">
        <v>20</v>
      </c>
      <c r="B20" s="7" t="s">
        <v>38</v>
      </c>
      <c r="C20" s="28" t="s">
        <v>14</v>
      </c>
      <c r="D20" s="38">
        <v>1</v>
      </c>
      <c r="E20" s="39"/>
      <c r="F20" s="38"/>
      <c r="G20" s="31">
        <f t="shared" si="12"/>
        <v>0</v>
      </c>
      <c r="H20" s="32">
        <f t="shared" si="13"/>
        <v>0</v>
      </c>
      <c r="I20" s="32">
        <f>PRODUCT(H20,F20)</f>
        <v>0</v>
      </c>
      <c r="J20" s="32">
        <f t="shared" si="15"/>
        <v>0</v>
      </c>
      <c r="K20" s="43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</row>
    <row r="21" spans="1:364">
      <c r="A21" s="8"/>
      <c r="B21" s="8"/>
      <c r="C21" s="40"/>
      <c r="D21" s="8"/>
      <c r="E21" s="8"/>
      <c r="F21" s="8"/>
      <c r="G21" s="8"/>
      <c r="H21" s="8"/>
      <c r="I21" s="8"/>
      <c r="J21" s="8"/>
      <c r="K21" s="41"/>
    </row>
    <row r="22" spans="1:364">
      <c r="A22" s="8"/>
      <c r="B22" s="8"/>
      <c r="C22" s="8"/>
      <c r="D22" s="8"/>
      <c r="E22" s="8"/>
      <c r="F22" s="8"/>
      <c r="G22" s="49" t="s">
        <v>40</v>
      </c>
      <c r="H22" s="50">
        <f>SUM(H19:H21)</f>
        <v>0</v>
      </c>
      <c r="I22" s="50">
        <f>SUM(I19:I21)</f>
        <v>0</v>
      </c>
      <c r="J22" s="50">
        <f>SUM(J19:J21)</f>
        <v>0</v>
      </c>
      <c r="K22" s="41"/>
    </row>
    <row r="23" spans="1:364">
      <c r="A23" s="8"/>
      <c r="B23" s="8"/>
      <c r="C23" s="8"/>
      <c r="D23" s="8"/>
      <c r="E23" s="8"/>
      <c r="F23" s="8"/>
      <c r="G23" s="51"/>
      <c r="H23" s="52"/>
      <c r="I23" s="52"/>
      <c r="J23" s="52"/>
      <c r="K23" s="41"/>
    </row>
    <row r="24" spans="1:364" ht="29.25" customHeight="1">
      <c r="A24" s="59" t="s">
        <v>49</v>
      </c>
      <c r="B24" s="60"/>
      <c r="C24" s="8"/>
      <c r="D24" s="8"/>
      <c r="E24" s="8"/>
      <c r="F24" s="8"/>
      <c r="G24" s="8"/>
      <c r="H24" s="8"/>
      <c r="I24" s="8"/>
      <c r="J24" s="8"/>
      <c r="K24" s="41"/>
    </row>
    <row r="25" spans="1:364" ht="38.25" customHeight="1">
      <c r="A25" s="48" t="s">
        <v>9</v>
      </c>
      <c r="B25" s="54" t="s">
        <v>44</v>
      </c>
      <c r="C25" s="8"/>
      <c r="D25" s="8"/>
      <c r="E25" s="8"/>
      <c r="F25" s="8"/>
      <c r="G25" s="8"/>
      <c r="H25" s="8"/>
      <c r="I25" s="8"/>
      <c r="J25" s="8"/>
      <c r="K25" s="41"/>
    </row>
    <row r="26" spans="1:364" ht="33" customHeight="1">
      <c r="A26" s="48" t="s">
        <v>11</v>
      </c>
      <c r="B26" s="7" t="s">
        <v>29</v>
      </c>
      <c r="C26" s="8"/>
      <c r="D26" s="8"/>
      <c r="E26" s="8"/>
      <c r="F26" s="8"/>
      <c r="G26" s="8"/>
      <c r="H26" s="8"/>
      <c r="I26" s="8"/>
      <c r="J26" s="8"/>
      <c r="K26" s="41"/>
    </row>
    <row r="27" spans="1:364" ht="20.25" customHeight="1">
      <c r="A27" s="48" t="s">
        <v>12</v>
      </c>
      <c r="B27" s="7" t="s">
        <v>30</v>
      </c>
      <c r="C27" s="8"/>
      <c r="D27" s="8"/>
      <c r="E27" s="8"/>
      <c r="F27" s="8"/>
      <c r="G27" s="8"/>
      <c r="H27" s="8"/>
      <c r="I27" s="8"/>
      <c r="J27" s="8"/>
      <c r="K27" s="41"/>
    </row>
    <row r="28" spans="1:364" ht="55.5" customHeight="1">
      <c r="A28" s="48" t="s">
        <v>13</v>
      </c>
      <c r="B28" s="7" t="s">
        <v>45</v>
      </c>
      <c r="C28" s="8"/>
      <c r="D28" s="8"/>
      <c r="E28" s="8"/>
      <c r="F28" s="8"/>
      <c r="G28" s="8"/>
      <c r="H28" s="8"/>
      <c r="I28" s="8"/>
      <c r="J28" s="8"/>
      <c r="K28" s="41"/>
    </row>
    <row r="29" spans="1:364" ht="34.5" customHeight="1">
      <c r="A29" s="48" t="s">
        <v>15</v>
      </c>
      <c r="B29" s="7" t="s">
        <v>31</v>
      </c>
      <c r="C29" s="8"/>
      <c r="D29" s="8"/>
      <c r="E29" s="8"/>
      <c r="F29" s="8"/>
      <c r="G29" s="8"/>
      <c r="H29" s="8"/>
      <c r="I29" s="8"/>
      <c r="J29" s="8"/>
      <c r="K29" s="41"/>
    </row>
    <row r="30" spans="1:364" ht="45" customHeight="1">
      <c r="A30" s="48" t="s">
        <v>16</v>
      </c>
      <c r="B30" s="7" t="s">
        <v>48</v>
      </c>
      <c r="C30" s="8"/>
      <c r="D30" s="8"/>
      <c r="E30" s="8"/>
      <c r="F30" s="8"/>
      <c r="G30" s="8"/>
      <c r="H30" s="8"/>
      <c r="I30" s="8"/>
      <c r="J30" s="8"/>
      <c r="K30" s="41"/>
    </row>
    <row r="31" spans="1:364" ht="66.75" customHeight="1">
      <c r="A31" s="48" t="s">
        <v>17</v>
      </c>
      <c r="B31" s="7" t="s">
        <v>46</v>
      </c>
      <c r="C31" s="8"/>
      <c r="D31" s="8"/>
      <c r="E31" s="8"/>
      <c r="F31" s="8"/>
      <c r="G31" s="8"/>
      <c r="H31" s="8"/>
      <c r="I31" s="8"/>
      <c r="J31" s="8"/>
      <c r="K31" s="41"/>
    </row>
    <row r="32" spans="1:364" ht="37.5" customHeight="1">
      <c r="A32" s="48" t="s">
        <v>18</v>
      </c>
      <c r="B32" s="7" t="s">
        <v>28</v>
      </c>
      <c r="C32" s="8"/>
      <c r="D32" s="8"/>
      <c r="E32" s="8"/>
      <c r="F32" s="8"/>
      <c r="G32" s="8"/>
      <c r="H32" s="8"/>
      <c r="I32" s="8"/>
      <c r="J32" s="8"/>
      <c r="K32" s="41"/>
    </row>
    <row r="33" spans="1:11" ht="98.25" customHeight="1">
      <c r="A33" s="48" t="s">
        <v>19</v>
      </c>
      <c r="B33" s="46" t="s">
        <v>43</v>
      </c>
      <c r="C33" s="8"/>
      <c r="D33" s="8"/>
      <c r="E33" s="8"/>
      <c r="F33" s="8"/>
      <c r="G33" s="8"/>
      <c r="H33" s="8"/>
      <c r="I33" s="8"/>
      <c r="J33" s="8"/>
      <c r="K33" s="41"/>
    </row>
    <row r="34" spans="1:11" ht="409.6" customHeight="1">
      <c r="A34" s="48" t="s">
        <v>20</v>
      </c>
      <c r="B34" s="53" t="s">
        <v>47</v>
      </c>
      <c r="K34" s="41"/>
    </row>
  </sheetData>
  <mergeCells count="3">
    <mergeCell ref="G6:J6"/>
    <mergeCell ref="C5:J5"/>
    <mergeCell ref="A24:B24"/>
  </mergeCells>
  <pageMargins left="0.7" right="0.7" top="0.75" bottom="0.75" header="0.3" footer="0.3"/>
  <pageSetup paperSize="9" scale="70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Katarzyna Mlynarczyk</cp:lastModifiedBy>
  <cp:lastPrinted>2021-07-01T10:08:08Z</cp:lastPrinted>
  <dcterms:created xsi:type="dcterms:W3CDTF">2015-02-09T11:01:36Z</dcterms:created>
  <dcterms:modified xsi:type="dcterms:W3CDTF">2021-07-02T10:17:39Z</dcterms:modified>
</cp:coreProperties>
</file>